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1" sheetId="1" r:id="rId1"/>
    <sheet name="Pakiet 2" sheetId="2" r:id="rId2"/>
    <sheet name="Pakiet 3" sheetId="3" r:id="rId3"/>
  </sheets>
  <externalReferences>
    <externalReference r:id="rId6"/>
  </externalReferences>
  <definedNames>
    <definedName name="_xlnm.Print_Area" localSheetId="0">'Pakiet 1'!$A$1:$I$36</definedName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<sst xmlns="http://schemas.openxmlformats.org/spreadsheetml/2006/main" count="129" uniqueCount="95">
  <si>
    <t>Załącznik nr 3.1 do SIWZ</t>
  </si>
  <si>
    <t>PAKIET NR 1- środki do mycia i dezynfekcji</t>
  </si>
  <si>
    <t>Lp</t>
  </si>
  <si>
    <t>Opis przedmiotu zamówienia</t>
  </si>
  <si>
    <t>Jednostka miary</t>
  </si>
  <si>
    <t xml:space="preserve">Ilość 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</si>
  <si>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</si>
  <si>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</si>
  <si>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</si>
  <si>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</si>
  <si>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</si>
  <si>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Preparat do dezynfekcji ran i błon śluzowych. Bezbarwny. Gotowy do użycia. Bez zawartości jodu, poliheksanidyny i chlorheksydyny. Na bazie dichlorowodorku octenidyny. Spektrum działania: B, MRSA, F, V (HIV, HBV, Herpes simplex), pierwotniaki. Produkt Leczniczy. Opakowania 250ml z atomizerem i 1L</t>
  </si>
  <si>
    <t xml:space="preserve">    250 ml z atomizerem</t>
  </si>
  <si>
    <t xml:space="preserve">1 L </t>
  </si>
  <si>
    <t>Preparat bezbarwny do odkażania skóry przed zakładaniem cewników centralnych, obwodowych, a także przed zabiegami operacyjnymi. Zawierający min. 2 alkohole, w tym izopropanol. Z dodatkiem dichlorowodorku octenidyny. Bez chlorheksydyny, poliheksanidyny i jodu. Produkt Leczniczy. Opakowania 250ml z atomizerem.</t>
  </si>
  <si>
    <t>250 ml z atomizerem</t>
  </si>
  <si>
    <t>Preparat antybakteryjny do dezynfekcji błony śluzowej jamy ustnej. Gotowy do użycia. Bezbarwny, z zawartością dichlorowodorku octenidyny. Bez zawartości chlorheksydyny. Okres trwałości preparatu po otwarciu min. 3 miesiące. Kosmetyk. Opakowania 250 ml z miarką.</t>
  </si>
  <si>
    <t>250 ml z miarką</t>
  </si>
  <si>
    <t>Preparat etanolowy w postaci żelu do higienicznej i chirurgicznej dezynfekcji rąk. Gotowy do użycia. Bezbarwny. Zawierający w składzie także inną niż alkohol substancję aktywną. Zawartość etanolu 75-80g w 100g płynu. Z dodatkiem substancji nawilżających i natłuszczających. Bez substancji zapachowych, związków amoniowych i chlorheksydyny. Spektrum działania: B, Tbc, MRSA, F, V (HIV, HBV, HCV, Vaccina) w czasie do 30 sekund. Dezynfekcja chirurgiczna do 1,5 minuty. Kompatybilny z preparatem myjącym z poz. 6. Produkt Biobójczy. Opakowania 1 litr dostosowane do dozowników łokciowych Johnson&amp;Johnson</t>
  </si>
  <si>
    <t>Preparat alkoholowy do chirurgicznej i higienicznej dezynfekcji rąk. Gotowy do użycia. Bezbarwny. Zawierający w składzie min. 3 substancje aktywne, w tym kwas mlekowy. Bez etanolu, związków amoniowych i chlorheksydyny. Z dodatkiem substancji natłuszczających. Spektrum działania: B, Tbc, F, V (HIV, HBV, HCV, Herpes simplex, Vaccinia, Rota). Kompatybilny z preparatem myjącym z poz. 6. Produkt Leczniczy. Opakowania 1 litr dostosowane do dozowników łokciowych Johnson&amp;Johnson</t>
  </si>
  <si>
    <t>Preparat do mycia higienicznego i chirurgicznego rąk oraz ciała i włosów pacjenta. Syntetyczny, bez zawartości mydła i chlorheksydyny. Na bazie laurylosiarczanów. Z dodatkiem kwasu mlekowego i alantoiny. Wykazujący działanie przeciwbakteryjne i przeciwgrzybicze.  Sprawdzony dermatologicznie,  pH 5,0. Kompatybilny z preparatami do dezynfekcji rąk z  poz. 4,5.  Kosmetyk. Opakowania 1 litr dostosowane do dozowników łokciowych Johnson&amp;Johnson</t>
  </si>
  <si>
    <t>Preparat w postaci żelu do masażu leczniczego. Zalecany w profilaktyce przeciwodleżynowej. Na bazie alkoholu etylowego i olejków eteryczych. pH 5-6. Kosmetyk. Opakowanie 500ml.</t>
  </si>
  <si>
    <t xml:space="preserve">500 ml </t>
  </si>
  <si>
    <t xml:space="preserve">Preparat  w postaci pianki do czyszczenia i pielęgnacji zanieczyszczonej skóry. Posiadający jako nośnik gaz. Na bazie parafiny, zawierający alkohol benzylowy, fenoksyetylowy i tenzydy. Posiadający właściwości przeciwbakteryjne i przeciwgrzybicze. Kosmetyk. Opakowanie 500ml.
</t>
  </si>
  <si>
    <t>Preparat antybakteryjny do mycia ciała i włosów pacjentów skolonizowanych MRSA. Zawierający dichlorowodorek octenidyny. Bezbarwny, bez substancji zapachowych. Nie zawierający mydła, triclosanu, poliheksanidyny, alkoholu i chlorheksydyny. pH neutralne dla skóry. Okres trwałości preparatu po otwarciu min 3 miesiące. Kosmetyk. Opakowania 1L </t>
  </si>
  <si>
    <t>Chusteczki o wymiarach 20cmx20cm do dezynfekcji głowic USG i sprzętu wrażliwego na działanie alkoholi. Na bazie min. 3 substancji aktywnych. Bez zawartości alkoholu i aldehydów. Spektrum działania: B, F, V (HIV, HBV, HCV, Rota, Papova, Vaccinia) w czasie do 1 minuty, Tbc do 15 minut. Wyrób medyczny kl. IIa. Opakowanie 200 szt. (box i wkład)</t>
  </si>
  <si>
    <t>box 200 szt chusteczek</t>
  </si>
  <si>
    <t>wkład 200 szt chusteczek</t>
  </si>
  <si>
    <t>Preparat aldehydowy do dezynfekcji narzędzi oraz endoskopów giętkich. Płynny, w koncentracie. Bez zawartości formaldehydu i aldehydu glutarowego. Na bazie aldehydu bursztynowego. Z możliwością 14 dniowego stosowania roztworu roboczego. Skuteczny wobec B, Tbc, F, V (HIV, HBV, HCV, Adeno, Polio) w czasie do 30 minut, S (Clostridium difficile) do 6 godzin. Wyrób medyczny kl. IIb. Opakowanie 5L.</t>
  </si>
  <si>
    <t>5 L</t>
  </si>
  <si>
    <t>Preparat niwelujący efekt pienienia podczas dezynfekcji endoskopów giętkich w niskotemperaturowych myjniach automatycznych. Kompatybilny z preparatem dezynfekcyjnym z Poz 11. Opakowanie 1L</t>
  </si>
  <si>
    <t>1kg</t>
  </si>
  <si>
    <t>Preparat do mycia endoskopów giętkich. Płynny, w koncentracie. Na bazie wodorotlenku sodu. Bez związków powierzchniowo czynnych i fosforanów. pH alkaliczne (ok.12,5). Stężenie roztworu roboczego 1%. Możliwość stosowania w myjniach ultradźwiękowych. Możliwość łączenia z preparatem dezynfekcyjnym z Poz 11. Wyrób medyczny kl. I. Opakowanie 2L</t>
  </si>
  <si>
    <t>2 L</t>
  </si>
  <si>
    <t>Preparat do szybkiej dezynfekcji powierzchni trudno dostępnych oraz sprzętu medycznego. Zawierający etanol i 1-propanol. Z dodatkiem amfoterycznych związków powierzchniowo czynnych. Bez zawartości aldehydów, związków amoniowych oraz innych dodatkowych substancji aktywnych. Gotowy do użycia. Spektrum działania: B, Tbc, MRSA, F, V (Rota, Noro, HIV, HBV, HCV, HSV, Vaccinia) w czasie do 1 minuty, wirus Adeno do 2 minut, Polio do 30 minut. Możliwość użycia w pionie żywieniowym. Wyrób medyczny kl. IIa. Opakowania 250ml z atomizerem, 1L i 10L. W ofercie należy uwzględnić cenę 200 atomizerów kompatybilnych z opakowaniem 1L.</t>
  </si>
  <si>
    <t>1 L</t>
  </si>
  <si>
    <t>10 L</t>
  </si>
  <si>
    <t>Preparat do mycia i dezynfekcji powierzchni i sprzętu medycznego. Płynny, w koncentracie. Zawierający w składzie czwartorzędowe związki amoniowe. Bez aldehydów,chloru, związków tlenowych, fenolu oraz pochodnych guanidyny. Sprawdzony dermatologicznie. Spektrum działania: B, MRSA, Tbc, F, V (Herpes Simplex, Papova, HIV, HBV, HCV) w czasie do 15 minut. Stabilność roztworu roboczego do minimum 20 dni. Ulegający łatwemu i całkowitemu rozkładowi biologicznemu. Wyrób medyczny kl.IIa. Opakowanie 5L.</t>
  </si>
  <si>
    <t>Preparat w płynie do oczyszczenia, dekontaminacji i nawilżania ran. Zawierający dichlorowodorek octenidyny. Bez poliheksanidyny, alkoholu, środków konserwujących. Bezbarwny. Wyrób medyczny. Opakowania 350ml. Wyrób medyczny kl. IIb</t>
  </si>
  <si>
    <t>350ml</t>
  </si>
  <si>
    <t>Preparat w żelu do oczyszczenia, dekontaminacji i nawilżania ran. Zawierający dichlorowodorek octenidyny. Bez poliheksanidyny, alkoholu, środków konserwujących. Bezbarwny, bezwonny, pH kwaśne. Gotowy do użycia. Wyrób medyczny. Opakowanie 20ml. Wyrób medyczny kl. IIb</t>
  </si>
  <si>
    <t>20ml</t>
  </si>
  <si>
    <t>Dozownik łokciowy uniwersalny. Stała kontrola ilości płynu w pojemniku
zmienne ustawienie dawki dozującej 1ml- 3 ml, pompka mobilna, kompatybilny z opakowaniami o pojemności (500ml, 1000ml).</t>
  </si>
  <si>
    <t>Szt</t>
  </si>
  <si>
    <t>Preparat alkoholowy do dezynfekcji skóry pacjenta przed zabiegami operacyjnymi, iniekcjami, punkcjami. Bezbarwny. Gotowy do użycia. Zawierający min. 3 substancje aktywne (min. 2 alkohole + inna substancja czynna). Z dodatkiem nadtlenku wodoru. Bez jodu, etanolu, związków amoniowych i chlorheksydyny. Spektrum działania: B, Tbc, MRSA, F, V (Adeno, Papova, Herpes Simplex, Rota, Vaccinia, HIV, HBV). Wykazujący brak negatywnego działania na przebieg procesu gojenie ran. Produkt leczniczy. Opakowania 250ml z atomizerem i 1L</t>
  </si>
  <si>
    <t xml:space="preserve">   250 ml z atomizerem                                                     </t>
  </si>
  <si>
    <t>Preparat alkoholowy do dezynfekcji skóry pacjenta przed zabiegami operacyjnymi. Barwiony. Gotowy do użycia. Zawierający min. 3 substancje aktywne (min. 2 alkohole + inna substancja czynna). Z dodatkiem nadtlenku wodoru. Bez jodu, etanolu, związków amoniowych i chlorheksydyny. Spektrum działania: B, Tbc, MRSA, F, V (Adeno, Papova, Herpes Simplex, Rota, Vaccinia, HIV, HBV). Wykazujący brak negatywnego działania na przebieg procesu gojenie ran. Produkt leczniczy. Opakowania 250ml z atomizerem i  1L.</t>
  </si>
  <si>
    <t>Chusteczki do dezynfekcji małych powierzchni oraz sprzętu medycznego. Nasączone roztworem zawierającym etanol i 1-propanol. Zawartość alkoholi min. 60g w 100g płynu. Bez dodatkowych substancji aktywnych, np. związków amoniowych, chlorheksydyny i innych. O wymiarach 14cmx18cm w opakowaniach po 150szt (box i wkład). Spektrum działania: B, Tbc, MRSA, F, V (Rota, BVDV, Vaccinia, Noro) - w czasie do 1 minuty, wirus Adeno do 2 minut. Wyrób medyczny kl. IIa.</t>
  </si>
  <si>
    <t>box 150 szt chusteczek</t>
  </si>
  <si>
    <t>wkład 150 szt chusteczek</t>
  </si>
  <si>
    <t>Preparat dwukomponentowy do dezynfekcji i czyszczenia powierzchni wyrobów medycznych. Płynny w koncentracie. Opakowanie zawierające składnik bazowy (kwas nadoctowy, nadtlenek wodoru, kwas octowy) oraz dodatek modyfikujący (wodorotlenek potasu, inhibitory korozji) umożliwiający otrzymanie roztworu roboczego o pH neutralnym = 6-7. Brak konieczności dodatkowej aktywacji. Roztwór roboczy przezroczysty. Spektrum działania: B, Tbc, F, V (w tym Adeno, Noro), S (Clostridium difficile) w czasie do 5 minut. Wyrób medyczny kl. IIa.</t>
  </si>
  <si>
    <t>160 ml</t>
  </si>
  <si>
    <t>RAZEM</t>
  </si>
  <si>
    <t>Załącznik nr 3.2 do SIWZ</t>
  </si>
  <si>
    <t>PAKIET 2. Środki do mycia i dezynfekcji</t>
  </si>
  <si>
    <t>Ilość</t>
  </si>
  <si>
    <t xml:space="preserve">Preparat tlenowy o właściwościach myjąco – dezynfekcyjnych z dodatkiem kwasu nadoctowego o działaniu na S (spory) Clostridium difficile w czasie do 5 minut. Wyrób medyczny. Opakowanie do 200 gram. </t>
  </si>
  <si>
    <t>160 g</t>
  </si>
  <si>
    <t>Preparat chlorowy w tabletkach o właściwościach myjąco – dezynfekcyjnych. Spektrum działania:B,V,F, Tbc do 15 minut (stężenie aktywnego chloru do 1000 ppm z możliwością działania na S (spory) Clostridium difficile. Wyrób medyczny. Opakowanie do 150 tabletek.</t>
  </si>
  <si>
    <t>150 tabletek</t>
  </si>
  <si>
    <t>Produkt oparty na działaniu aktywnego tlenu do mycia i dezynfekcji narzędzi chirurgicznych i endoskopów giętkich (Olympus). Rozpuszczalny w zimnej wodzie z wodociągu nie niszczący dezynfekowanych narzędzi dobrze rozpuszczający krew, białko, ropę. Spektrum działania: B, F, V (w tym wirus Polio) Tbc (Mycobacterium tuberculosis), S (spory tlenowe i beztlenowe). Czas działania: B, F, V, Tbc 30 minut. Pozytywna opinia firmy OLYMPUS. Wyrób medyczny. Opakowania 2kg i 10kg</t>
  </si>
  <si>
    <t xml:space="preserve">        2 KG                      </t>
  </si>
  <si>
    <t>10 KG</t>
  </si>
  <si>
    <t>Aktywator poszerzający spektrum działania preparatu o Tbc, S do pozycji nr 3 ( jeśli preparat wymaga aktywacji). Wyrób medyczny. Opakowanie 2 L.</t>
  </si>
  <si>
    <t xml:space="preserve">2 L </t>
  </si>
  <si>
    <t>Preparat na bazie diglukonianu chlorheksydyny i 70% alkoholu izopropylowego, do dezynfekcji zewnętrznych części cewników centralnych i obowodowych, bezpieczny dla skóry pacjenta, posiadający szerokie spektrum działania (B,Tbc,F,V (HBV,HCV,HIV) w czasie do 1 minuty. Wyrób medyczny. Opakowanie z atomizerem 250 ml.</t>
  </si>
  <si>
    <t>250 ml</t>
  </si>
  <si>
    <t xml:space="preserve">Preparat alkoholowy do higienicznej i chirurgicznej dezynfekcji rąk w postaci żelu.Na bazie etanolu  min 80%, z dodatkiem aloesu i pantenolu.Bez zawartości dodatkowych substancji aktywnych. Dla osób o wrażliwej skórze rąk.  Spektrum działania: B, F, Tbc, Wirusy (HIV, HBV, Rota, Noro) – do 30 sekund, Wirusy (adeno, polio) – do 2 minut .Produkt Biobójczy. Opakowania 500 ml pasujące do dozowników Dermados </t>
  </si>
  <si>
    <t>Niezawierający mydła preparat do higienicznego i chirurgicznego mycia rąk i ciała z dodatkiem substancji pochodzenia naturalnego, niepowodujący wysuszenia skóry, przetestowany dermatologicznie pielęgnujący skórę i chroniący przed wysychaniem o pH 5,0 neutralnym dla skóry. Zawierający substancje zapachowe. Kosmetyk.  Opakowanie 500 ml.</t>
  </si>
  <si>
    <t xml:space="preserve">Preparat alkoholowy do higienicznej i chirurgicznej dezynfekcji rąk. Zawierający alkohol etylowy min 87%, witaminę E, glicerynę, pantenol. Chroniący skórę przed wolnymi rodnikami, odżywiający , nawilżający i regenerujący skórę. Higieniczna dezynfekcja rąk do 20 sekund, chirurgiczna dezynfekcja do 90 sekund. Spektrum działania: B, F, Tbc, Wirusy (HIV, HBV, Rota, Noro) – do 20 sekund, Wirusy (adeno, polio) – do 2 minut .Produkt Biobójczy. Opakowania 500 ml pasujące do dozowników Dermados </t>
  </si>
  <si>
    <t>Emulsja do codziennej pielęgnacji rąk w szczególności o skórze wysuszonej i zniszczonej. Zawierająca allantoinę i pantenol oraz nawilżające glikolipidy, o pH ok.6.  Kosmetyk .    Opakowanie 500 ml.</t>
  </si>
  <si>
    <t xml:space="preserve">Środek alkoholowy w sprayu (zawartość max 50%) do dezynfekcji powierzchni trudno dostępnych w oddziale rehabilitacji. Aplikacja preparatu w formie piany. Spektrum  i czas działania :B, F ,Tbc, V do 10 minut. Wyrób medyczny klasy. Opakowanie 750ml ze spryskiwaczem.            </t>
  </si>
  <si>
    <t>750 ml</t>
  </si>
  <si>
    <t>Detergent enzymatyczny służący do mycia endoskopów przed dezynfekcją. Czas działania do 3 minut. Wyrób medyczny. Opakowanie 5 L.</t>
  </si>
  <si>
    <t>Preparat do dezynfekcji endoskopów na bazie aldehydu orto-ftalowego. Aktywny do 14 dni. Kontrola aktywności paskami testowymi. Spektrum działania: B, F, V (w tym wirus Polio) Tbc (Mycobacterium tuberculosis). Czas działania do 10 minut. Pozytywna opinia firmy OLYMPUS. Wyrób medyczny. Opakowanie 3,78L.</t>
  </si>
  <si>
    <t>3,78 L</t>
  </si>
  <si>
    <t>Paski testowe do preparatu , op=120 sztuk</t>
  </si>
  <si>
    <t>op=120 szt</t>
  </si>
  <si>
    <t>Produkt do dezynfekcji endoskopów na bazie aldehydu glutarowego,aktywny do 14 dni kontrola aktywności paskami testowymi.Spektrum działania: B,F,V (w tym wirus Polio) Tbc (Mycobacterium tuberculosis), S (spory tlenowe i beztlenowe).Czas działania:B,F,V,Tbc 1 godzina B,F,V,Tbc, S - 8 do 12 godzin. Pozytywne opinie firm: OLYMPUS, PANTAX, ACUSON KARL STORZ. Wyrób medyczny. Opakowanie 5L.</t>
  </si>
  <si>
    <t>Paski testowe do produktu, op=60 sztuk</t>
  </si>
  <si>
    <t>op=60 szt</t>
  </si>
  <si>
    <t>Preparat do czyszczenia i dezynfekcji narzędzi chirurgicznych, sprzętu anestezjologicznego. Płynny, w koncentracie. Nie wymagający stosowania aktywatora. Nadający się do myjek ultradźwiękowych. Na bazie dwuaminy kokospropylenu i związków powierzchniowo czynnych. Bez aldehydów,związków tlenu i fenoli. Spektrum działania: B, MRSA, Tbc, F, V (HIV, HBV, HCV, Rota, Vaccinia) do 15 minut.  Możliwość 7 dniowego stosowania roztworu roboczego przy obciążeniu białkowym, bez konieczności wcześniejszego czyszczenia narzędzi. Wyrób medyczny. Opakowania 1L,5L.</t>
  </si>
  <si>
    <t>Gaziki do dezynfekcji skóry nasączone 70% alkoholem izopropylowym. Wymiary 3cm x 6cm.Pakowane każdy pojedyńczo. Wyrób medyczny klasy I.</t>
  </si>
  <si>
    <t>Op=100 szt</t>
  </si>
  <si>
    <t>Załącznik nr 3.3 do SIWZ</t>
  </si>
  <si>
    <t>Pakiet nr 3.  Myjki do mycia ciała, pianka myjąco-pielęgnująca</t>
  </si>
  <si>
    <t>lp</t>
  </si>
  <si>
    <t>Nazwa producenta / nr katalogowy</t>
  </si>
  <si>
    <t>cena jednostkowa netto</t>
  </si>
  <si>
    <t>Cena jednostkowa brutto</t>
  </si>
  <si>
    <t>Jednorazowa myjka do mycia ciała nasączona środkiem myjącym o neutralnym ph 5,5, wykonana w całości z pianki poliuretanowej, rozmiar 12cmx20cmx1cm. Opakowanie 20 szt z nadrukowanym rozmiarem, graficzną instrukcją stosowania oraz składem.</t>
  </si>
  <si>
    <t>op</t>
  </si>
  <si>
    <t>Jednorazowa myjka do mycia ciała   nasączona środkiem myjącym o neutralnym ph 5,5 wykonana w całości z poliestru, rozmiar 12 cm x 20 cm, gramatura 90gr/m2. Opakowanie 24 szt z nadrukowanym rozmiarem, graficzną instrukcją stosowania oraz składem.</t>
  </si>
  <si>
    <t xml:space="preserve">Pianka oczyszczająca do skóry dla pacjentów z nietrzymaniem moczu oraz kału, posiadająca właściwości antybakteryjne, oczyszczające oraz ochronne dla skóry.  Posiadająca udowodnione i opublikowane badania potwierdzające skuteczność antybakteryjną. Zawierająca  triklosan oraz dimetikon.  Wyrób medyczny. Pojemność 400ml </t>
  </si>
  <si>
    <t>szt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</si>
</sst>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"/>
    <numFmt numFmtId="166" formatCode="#,##0.00\ [$zł-415];[Red]\-#,##0.00\ [$zł-415]"/>
    <numFmt numFmtId="167" formatCode="0.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2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5" borderId="10" xfId="0" applyNumberFormat="1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65" fontId="23" fillId="5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 wrapText="1"/>
    </xf>
    <xf numFmtId="0" fontId="28" fillId="0" borderId="12" xfId="0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0" fontId="27" fillId="0" borderId="13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vertical="top" wrapText="1"/>
    </xf>
    <xf numFmtId="9" fontId="23" fillId="2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top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28" fillId="5" borderId="10" xfId="0" applyNumberFormat="1" applyFont="1" applyFill="1" applyBorder="1" applyAlignment="1">
      <alignment horizontal="center" vertical="center" wrapText="1"/>
    </xf>
    <xf numFmtId="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center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justify"/>
    </xf>
    <xf numFmtId="0" fontId="28" fillId="0" borderId="19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center" vertical="center" wrapText="1"/>
    </xf>
    <xf numFmtId="164" fontId="31" fillId="0" borderId="20" xfId="0" applyNumberFormat="1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4" fontId="31" fillId="5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left" wrapText="1"/>
    </xf>
    <xf numFmtId="167" fontId="0" fillId="0" borderId="10" xfId="52" applyNumberFormat="1" applyFont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horizontal="center" vertical="center"/>
      <protection/>
    </xf>
    <xf numFmtId="0" fontId="23" fillId="0" borderId="16" xfId="0" applyFont="1" applyBorder="1" applyAlignment="1">
      <alignment horizontal="left" wrapText="1"/>
    </xf>
    <xf numFmtId="0" fontId="0" fillId="0" borderId="13" xfId="52" applyFont="1" applyBorder="1" applyAlignment="1">
      <alignment horizontal="center" vertical="center" wrapText="1"/>
      <protection/>
    </xf>
    <xf numFmtId="3" fontId="0" fillId="0" borderId="13" xfId="52" applyNumberFormat="1" applyBorder="1" applyAlignment="1">
      <alignment horizontal="center" vertical="center"/>
      <protection/>
    </xf>
    <xf numFmtId="164" fontId="23" fillId="0" borderId="13" xfId="0" applyNumberFormat="1" applyFont="1" applyBorder="1" applyAlignment="1">
      <alignment horizontal="center" vertical="center" wrapText="1"/>
    </xf>
    <xf numFmtId="164" fontId="23" fillId="5" borderId="13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64" fontId="25" fillId="0" borderId="10" xfId="0" applyNumberFormat="1" applyFont="1" applyBorder="1" applyAlignment="1">
      <alignment horizontal="center" vertical="center" wrapText="1"/>
    </xf>
    <xf numFmtId="164" fontId="25" fillId="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164" fontId="25" fillId="0" borderId="0" xfId="0" applyNumberFormat="1" applyFont="1" applyBorder="1" applyAlignment="1">
      <alignment horizontal="center" vertical="center" wrapText="1"/>
    </xf>
    <xf numFmtId="164" fontId="2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23" fillId="0" borderId="13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Border="1" applyAlignment="1">
      <alignment horizontal="center" vertical="center" wrapText="1"/>
    </xf>
    <xf numFmtId="164" fontId="25" fillId="5" borderId="21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justify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I45" sqref="I45"/>
    </sheetView>
  </sheetViews>
  <sheetFormatPr defaultColWidth="9.140625" defaultRowHeight="12.75"/>
  <cols>
    <col min="1" max="1" width="3.7109375" style="0" customWidth="1"/>
    <col min="2" max="2" width="52.00390625" style="0" customWidth="1"/>
    <col min="3" max="3" width="11.421875" style="0" customWidth="1"/>
    <col min="4" max="4" width="7.00390625" style="0" customWidth="1"/>
    <col min="5" max="5" width="11.421875" style="0" customWidth="1"/>
    <col min="6" max="6" width="12.00390625" style="0" customWidth="1"/>
    <col min="7" max="7" width="9.8515625" style="0" customWidth="1"/>
    <col min="8" max="9" width="12.8515625" style="0" customWidth="1"/>
    <col min="11" max="11" width="34.7109375" style="1" customWidth="1"/>
  </cols>
  <sheetData>
    <row r="1" spans="6:9" ht="12.75" customHeight="1">
      <c r="F1" s="99" t="s">
        <v>0</v>
      </c>
      <c r="G1" s="99"/>
      <c r="H1" s="99"/>
      <c r="I1" s="99"/>
    </row>
    <row r="2" spans="6:9" ht="12.75" customHeight="1">
      <c r="F2" s="99"/>
      <c r="G2" s="99"/>
      <c r="H2" s="99"/>
      <c r="I2" s="99"/>
    </row>
    <row r="3" ht="12.75"/>
    <row r="4" spans="1:9" ht="27.75" customHeight="1">
      <c r="A4" s="2"/>
      <c r="B4" s="3"/>
      <c r="C4" s="2"/>
      <c r="D4" s="2"/>
      <c r="E4" s="2"/>
      <c r="F4" s="2"/>
      <c r="G4" s="2"/>
      <c r="H4" s="2"/>
      <c r="I4" s="2"/>
    </row>
    <row r="5" spans="1:9" ht="15.75">
      <c r="A5" s="4"/>
      <c r="B5" s="5" t="s">
        <v>1</v>
      </c>
      <c r="C5" s="6"/>
      <c r="D5" s="6"/>
      <c r="E5" s="6"/>
      <c r="F5" s="6"/>
      <c r="G5" s="6"/>
      <c r="H5" s="6"/>
      <c r="I5" s="6"/>
    </row>
    <row r="6" spans="1:11" ht="5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8" t="s">
        <v>8</v>
      </c>
      <c r="H6" s="9" t="s">
        <v>9</v>
      </c>
      <c r="I6" s="9" t="s">
        <v>10</v>
      </c>
      <c r="K6"/>
    </row>
    <row r="7" spans="1:11" ht="30.75" customHeight="1">
      <c r="A7" s="100">
        <v>1</v>
      </c>
      <c r="B7" s="101" t="s">
        <v>11</v>
      </c>
      <c r="C7" s="12" t="s">
        <v>12</v>
      </c>
      <c r="D7" s="13">
        <v>120</v>
      </c>
      <c r="E7" s="14"/>
      <c r="F7" s="15">
        <f aca="true" t="shared" si="0" ref="F7:F34">E7*(1+G7)</f>
        <v>0</v>
      </c>
      <c r="G7" s="16"/>
      <c r="H7" s="15">
        <f aca="true" t="shared" si="1" ref="H7:H34">D7*E7</f>
        <v>0</v>
      </c>
      <c r="I7" s="15">
        <f aca="true" t="shared" si="2" ref="I7:I34">H7*(1+G7)</f>
        <v>0</v>
      </c>
      <c r="K7"/>
    </row>
    <row r="8" spans="1:11" ht="31.5" customHeight="1">
      <c r="A8" s="100"/>
      <c r="B8" s="101"/>
      <c r="C8" s="17" t="s">
        <v>13</v>
      </c>
      <c r="D8" s="13">
        <v>400</v>
      </c>
      <c r="E8" s="14"/>
      <c r="F8" s="15">
        <f t="shared" si="0"/>
        <v>0</v>
      </c>
      <c r="G8" s="16"/>
      <c r="H8" s="15">
        <f t="shared" si="1"/>
        <v>0</v>
      </c>
      <c r="I8" s="15">
        <f t="shared" si="2"/>
        <v>0</v>
      </c>
      <c r="K8"/>
    </row>
    <row r="9" spans="1:11" ht="60.75" customHeight="1">
      <c r="A9" s="10">
        <v>2</v>
      </c>
      <c r="B9" s="11" t="s">
        <v>14</v>
      </c>
      <c r="C9" s="18" t="s">
        <v>15</v>
      </c>
      <c r="D9" s="19">
        <v>90</v>
      </c>
      <c r="E9" s="14"/>
      <c r="F9" s="20">
        <f t="shared" si="0"/>
        <v>0</v>
      </c>
      <c r="G9" s="16"/>
      <c r="H9" s="15">
        <f t="shared" si="1"/>
        <v>0</v>
      </c>
      <c r="I9" s="15">
        <f t="shared" si="2"/>
        <v>0</v>
      </c>
      <c r="K9"/>
    </row>
    <row r="10" spans="1:11" ht="47.25" customHeight="1">
      <c r="A10" s="10">
        <v>3</v>
      </c>
      <c r="B10" s="21" t="s">
        <v>16</v>
      </c>
      <c r="C10" s="22" t="s">
        <v>17</v>
      </c>
      <c r="D10" s="13">
        <v>260</v>
      </c>
      <c r="E10" s="23"/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K10"/>
    </row>
    <row r="11" spans="1:11" ht="106.5" customHeight="1">
      <c r="A11" s="10">
        <v>4</v>
      </c>
      <c r="B11" s="24" t="s">
        <v>18</v>
      </c>
      <c r="C11" s="12" t="s">
        <v>13</v>
      </c>
      <c r="D11" s="13">
        <v>330</v>
      </c>
      <c r="E11" s="23"/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K11"/>
    </row>
    <row r="12" spans="1:11" ht="90" customHeight="1">
      <c r="A12" s="10">
        <v>5</v>
      </c>
      <c r="B12" s="11" t="s">
        <v>19</v>
      </c>
      <c r="C12" s="12" t="s">
        <v>13</v>
      </c>
      <c r="D12" s="13">
        <v>250</v>
      </c>
      <c r="E12" s="23"/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  <c r="K12"/>
    </row>
    <row r="13" spans="1:11" ht="81.75" customHeight="1">
      <c r="A13" s="10">
        <v>6</v>
      </c>
      <c r="B13" s="25" t="s">
        <v>20</v>
      </c>
      <c r="C13" s="12" t="s">
        <v>13</v>
      </c>
      <c r="D13" s="13">
        <v>380</v>
      </c>
      <c r="E13" s="23"/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  <c r="K13"/>
    </row>
    <row r="14" spans="1:11" ht="45" customHeight="1">
      <c r="A14" s="10">
        <v>7</v>
      </c>
      <c r="B14" s="26" t="s">
        <v>21</v>
      </c>
      <c r="C14" s="22" t="s">
        <v>22</v>
      </c>
      <c r="D14" s="13">
        <v>350</v>
      </c>
      <c r="E14" s="14"/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  <c r="K14"/>
    </row>
    <row r="15" spans="1:11" ht="53.25" customHeight="1">
      <c r="A15" s="10">
        <v>8</v>
      </c>
      <c r="B15" s="27" t="s">
        <v>23</v>
      </c>
      <c r="C15" s="12" t="s">
        <v>22</v>
      </c>
      <c r="D15" s="13">
        <v>80</v>
      </c>
      <c r="E15" s="14"/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  <c r="K15"/>
    </row>
    <row r="16" spans="1:11" ht="71.25" customHeight="1">
      <c r="A16" s="10">
        <v>9</v>
      </c>
      <c r="B16" s="28" t="s">
        <v>24</v>
      </c>
      <c r="C16" s="12" t="s">
        <v>13</v>
      </c>
      <c r="D16" s="13">
        <v>50</v>
      </c>
      <c r="E16" s="14"/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  <c r="K16"/>
    </row>
    <row r="17" spans="1:11" ht="35.25" customHeight="1">
      <c r="A17" s="100">
        <v>10</v>
      </c>
      <c r="B17" s="102" t="s">
        <v>25</v>
      </c>
      <c r="C17" s="12" t="s">
        <v>26</v>
      </c>
      <c r="D17" s="13">
        <v>45</v>
      </c>
      <c r="E17" s="23"/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K17"/>
    </row>
    <row r="18" spans="1:11" ht="29.25" customHeight="1">
      <c r="A18" s="100"/>
      <c r="B18" s="102"/>
      <c r="C18" s="12" t="s">
        <v>27</v>
      </c>
      <c r="D18" s="13">
        <v>400</v>
      </c>
      <c r="E18" s="23"/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K18"/>
    </row>
    <row r="19" spans="1:11" ht="67.5" customHeight="1">
      <c r="A19" s="10">
        <v>11</v>
      </c>
      <c r="B19" s="29" t="s">
        <v>28</v>
      </c>
      <c r="C19" s="30" t="s">
        <v>29</v>
      </c>
      <c r="D19" s="31">
        <v>5</v>
      </c>
      <c r="E19" s="23"/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  <c r="K19"/>
    </row>
    <row r="20" spans="1:11" ht="39.75" customHeight="1">
      <c r="A20" s="10">
        <v>12</v>
      </c>
      <c r="B20" s="32" t="s">
        <v>30</v>
      </c>
      <c r="C20" s="30" t="s">
        <v>31</v>
      </c>
      <c r="D20" s="31">
        <v>2</v>
      </c>
      <c r="E20" s="14"/>
      <c r="F20" s="15">
        <f t="shared" si="0"/>
        <v>0</v>
      </c>
      <c r="G20" s="33"/>
      <c r="H20" s="15">
        <f t="shared" si="1"/>
        <v>0</v>
      </c>
      <c r="I20" s="15">
        <f t="shared" si="2"/>
        <v>0</v>
      </c>
      <c r="K20"/>
    </row>
    <row r="21" spans="1:11" ht="68.25" customHeight="1">
      <c r="A21" s="34">
        <v>13</v>
      </c>
      <c r="B21" s="21" t="s">
        <v>32</v>
      </c>
      <c r="C21" s="22" t="s">
        <v>33</v>
      </c>
      <c r="D21" s="13">
        <v>5</v>
      </c>
      <c r="E21" s="23"/>
      <c r="F21" s="15">
        <f t="shared" si="0"/>
        <v>0</v>
      </c>
      <c r="G21" s="33"/>
      <c r="H21" s="15">
        <f t="shared" si="1"/>
        <v>0</v>
      </c>
      <c r="I21" s="15">
        <f t="shared" si="2"/>
        <v>0</v>
      </c>
      <c r="K21"/>
    </row>
    <row r="22" spans="1:11" ht="59.25" customHeight="1">
      <c r="A22" s="100">
        <v>14</v>
      </c>
      <c r="B22" s="103" t="s">
        <v>34</v>
      </c>
      <c r="C22" s="12" t="s">
        <v>35</v>
      </c>
      <c r="D22" s="13">
        <v>900</v>
      </c>
      <c r="E22" s="14"/>
      <c r="F22" s="15">
        <f t="shared" si="0"/>
        <v>0</v>
      </c>
      <c r="G22" s="16"/>
      <c r="H22" s="15">
        <f t="shared" si="1"/>
        <v>0</v>
      </c>
      <c r="I22" s="15">
        <f t="shared" si="2"/>
        <v>0</v>
      </c>
      <c r="K22"/>
    </row>
    <row r="23" spans="1:11" ht="48" customHeight="1">
      <c r="A23" s="100"/>
      <c r="B23" s="103"/>
      <c r="C23" s="12" t="s">
        <v>36</v>
      </c>
      <c r="D23" s="19">
        <v>80</v>
      </c>
      <c r="E23" s="14"/>
      <c r="F23" s="15">
        <f t="shared" si="0"/>
        <v>0</v>
      </c>
      <c r="G23" s="16"/>
      <c r="H23" s="15">
        <f t="shared" si="1"/>
        <v>0</v>
      </c>
      <c r="I23" s="15">
        <f t="shared" si="2"/>
        <v>0</v>
      </c>
      <c r="K23"/>
    </row>
    <row r="24" spans="1:11" ht="88.5" customHeight="1">
      <c r="A24" s="10">
        <v>15</v>
      </c>
      <c r="B24" s="35" t="s">
        <v>37</v>
      </c>
      <c r="C24" s="36" t="s">
        <v>29</v>
      </c>
      <c r="D24" s="37">
        <v>35</v>
      </c>
      <c r="E24" s="23"/>
      <c r="F24" s="15">
        <f t="shared" si="0"/>
        <v>0</v>
      </c>
      <c r="G24" s="16"/>
      <c r="H24" s="15">
        <f t="shared" si="1"/>
        <v>0</v>
      </c>
      <c r="I24" s="15">
        <f t="shared" si="2"/>
        <v>0</v>
      </c>
      <c r="K24"/>
    </row>
    <row r="25" spans="1:11" ht="46.5" customHeight="1">
      <c r="A25" s="34">
        <v>16</v>
      </c>
      <c r="B25" s="11" t="s">
        <v>38</v>
      </c>
      <c r="C25" s="22" t="s">
        <v>39</v>
      </c>
      <c r="D25" s="38">
        <v>120</v>
      </c>
      <c r="E25" s="14"/>
      <c r="F25" s="15">
        <f t="shared" si="0"/>
        <v>0</v>
      </c>
      <c r="G25" s="33"/>
      <c r="H25" s="15">
        <f t="shared" si="1"/>
        <v>0</v>
      </c>
      <c r="I25" s="15">
        <f t="shared" si="2"/>
        <v>0</v>
      </c>
      <c r="K25"/>
    </row>
    <row r="26" spans="1:11" ht="46.5" customHeight="1">
      <c r="A26" s="34">
        <v>17</v>
      </c>
      <c r="B26" s="39" t="s">
        <v>40</v>
      </c>
      <c r="C26" s="22" t="s">
        <v>41</v>
      </c>
      <c r="D26" s="38">
        <v>120</v>
      </c>
      <c r="E26" s="14"/>
      <c r="F26" s="15">
        <f t="shared" si="0"/>
        <v>0</v>
      </c>
      <c r="G26" s="33"/>
      <c r="H26" s="15">
        <f t="shared" si="1"/>
        <v>0</v>
      </c>
      <c r="I26" s="15">
        <f t="shared" si="2"/>
        <v>0</v>
      </c>
      <c r="K26"/>
    </row>
    <row r="27" spans="1:11" ht="42" customHeight="1">
      <c r="A27" s="10">
        <v>18</v>
      </c>
      <c r="B27" s="40" t="s">
        <v>42</v>
      </c>
      <c r="C27" s="41" t="s">
        <v>43</v>
      </c>
      <c r="D27" s="41">
        <v>40</v>
      </c>
      <c r="E27" s="14"/>
      <c r="F27" s="15">
        <f t="shared" si="0"/>
        <v>0</v>
      </c>
      <c r="G27" s="16"/>
      <c r="H27" s="15">
        <f t="shared" si="1"/>
        <v>0</v>
      </c>
      <c r="I27" s="15">
        <f t="shared" si="2"/>
        <v>0</v>
      </c>
      <c r="K27"/>
    </row>
    <row r="28" spans="1:11" ht="49.5" customHeight="1">
      <c r="A28" s="104">
        <v>19</v>
      </c>
      <c r="B28" s="105" t="s">
        <v>44</v>
      </c>
      <c r="C28" s="22" t="s">
        <v>45</v>
      </c>
      <c r="D28" s="13">
        <v>220</v>
      </c>
      <c r="E28" s="23"/>
      <c r="F28" s="15">
        <f t="shared" si="0"/>
        <v>0</v>
      </c>
      <c r="G28" s="16"/>
      <c r="H28" s="15">
        <f t="shared" si="1"/>
        <v>0</v>
      </c>
      <c r="I28" s="15">
        <f t="shared" si="2"/>
        <v>0</v>
      </c>
      <c r="K28"/>
    </row>
    <row r="29" spans="1:11" ht="40.5" customHeight="1">
      <c r="A29" s="104"/>
      <c r="B29" s="105"/>
      <c r="C29" s="22" t="s">
        <v>13</v>
      </c>
      <c r="D29" s="13">
        <v>380</v>
      </c>
      <c r="E29" s="23"/>
      <c r="F29" s="15">
        <f t="shared" si="0"/>
        <v>0</v>
      </c>
      <c r="G29" s="16"/>
      <c r="H29" s="15">
        <f t="shared" si="1"/>
        <v>0</v>
      </c>
      <c r="I29" s="15">
        <f t="shared" si="2"/>
        <v>0</v>
      </c>
      <c r="K29"/>
    </row>
    <row r="30" spans="1:11" ht="46.5" customHeight="1">
      <c r="A30" s="104">
        <v>20</v>
      </c>
      <c r="B30" s="105" t="s">
        <v>46</v>
      </c>
      <c r="C30" s="22" t="s">
        <v>45</v>
      </c>
      <c r="D30" s="13">
        <v>150</v>
      </c>
      <c r="E30" s="23"/>
      <c r="F30" s="15">
        <f t="shared" si="0"/>
        <v>0</v>
      </c>
      <c r="G30" s="16"/>
      <c r="H30" s="15">
        <f t="shared" si="1"/>
        <v>0</v>
      </c>
      <c r="I30" s="15">
        <f t="shared" si="2"/>
        <v>0</v>
      </c>
      <c r="K30"/>
    </row>
    <row r="31" spans="1:11" ht="42.75" customHeight="1">
      <c r="A31" s="104"/>
      <c r="B31" s="105"/>
      <c r="C31" s="12" t="s">
        <v>13</v>
      </c>
      <c r="D31" s="13">
        <v>260</v>
      </c>
      <c r="E31" s="23"/>
      <c r="F31" s="15">
        <f t="shared" si="0"/>
        <v>0</v>
      </c>
      <c r="G31" s="16"/>
      <c r="H31" s="15">
        <f t="shared" si="1"/>
        <v>0</v>
      </c>
      <c r="I31" s="15">
        <f t="shared" si="2"/>
        <v>0</v>
      </c>
      <c r="K31"/>
    </row>
    <row r="32" spans="1:11" ht="43.5" customHeight="1">
      <c r="A32" s="104">
        <v>21</v>
      </c>
      <c r="B32" s="106" t="s">
        <v>47</v>
      </c>
      <c r="C32" s="12" t="s">
        <v>48</v>
      </c>
      <c r="D32" s="43">
        <v>50</v>
      </c>
      <c r="E32" s="23"/>
      <c r="F32" s="15">
        <f t="shared" si="0"/>
        <v>0</v>
      </c>
      <c r="G32" s="16"/>
      <c r="H32" s="15">
        <f t="shared" si="1"/>
        <v>0</v>
      </c>
      <c r="I32" s="15">
        <f t="shared" si="2"/>
        <v>0</v>
      </c>
      <c r="K32"/>
    </row>
    <row r="33" spans="1:11" ht="32.25" customHeight="1">
      <c r="A33" s="104"/>
      <c r="B33" s="106"/>
      <c r="C33" s="12" t="s">
        <v>49</v>
      </c>
      <c r="D33" s="43">
        <v>200</v>
      </c>
      <c r="E33" s="23"/>
      <c r="F33" s="15">
        <f t="shared" si="0"/>
        <v>0</v>
      </c>
      <c r="G33" s="16"/>
      <c r="H33" s="15">
        <f t="shared" si="1"/>
        <v>0</v>
      </c>
      <c r="I33" s="15">
        <f t="shared" si="2"/>
        <v>0</v>
      </c>
      <c r="K33"/>
    </row>
    <row r="34" spans="1:11" ht="89.25" customHeight="1">
      <c r="A34" s="42">
        <v>22</v>
      </c>
      <c r="B34" s="44" t="s">
        <v>50</v>
      </c>
      <c r="C34" s="45" t="s">
        <v>51</v>
      </c>
      <c r="D34" s="45">
        <v>80</v>
      </c>
      <c r="E34" s="46"/>
      <c r="F34" s="15">
        <f t="shared" si="0"/>
        <v>0</v>
      </c>
      <c r="G34" s="112"/>
      <c r="H34" s="90">
        <f t="shared" si="1"/>
        <v>0</v>
      </c>
      <c r="I34" s="90">
        <f t="shared" si="2"/>
        <v>0</v>
      </c>
      <c r="K34"/>
    </row>
    <row r="35" spans="1:9" ht="21.75" customHeight="1">
      <c r="A35" s="47"/>
      <c r="B35" s="48"/>
      <c r="C35" s="49"/>
      <c r="D35" s="49"/>
      <c r="E35" s="50"/>
      <c r="F35" s="51"/>
      <c r="G35" s="113" t="s">
        <v>52</v>
      </c>
      <c r="H35" s="114">
        <f>SUM(H7:H34)</f>
        <v>0</v>
      </c>
      <c r="I35" s="114">
        <f>SUM(I7:I34)</f>
        <v>0</v>
      </c>
    </row>
    <row r="36" spans="1:9" ht="24.75" customHeight="1">
      <c r="A36" s="52"/>
      <c r="B36" s="53"/>
      <c r="C36" s="54"/>
      <c r="D36" s="54"/>
      <c r="E36" s="55"/>
      <c r="F36" s="109"/>
      <c r="G36" s="109"/>
      <c r="H36" s="110"/>
      <c r="I36" s="110"/>
    </row>
    <row r="37" spans="1:9" ht="18" customHeight="1">
      <c r="A37" s="52"/>
      <c r="B37" s="53"/>
      <c r="C37" s="54"/>
      <c r="D37" s="54"/>
      <c r="E37" s="55"/>
      <c r="G37" s="111"/>
      <c r="H37" s="111"/>
      <c r="I37" s="111"/>
    </row>
    <row r="38" spans="1:5" ht="12.75">
      <c r="A38" s="52"/>
      <c r="B38" s="53"/>
      <c r="C38" s="54"/>
      <c r="D38" s="54"/>
      <c r="E38" s="55"/>
    </row>
    <row r="45" ht="35.25" customHeight="1"/>
  </sheetData>
  <sheetProtection selectLockedCells="1" selectUnlockedCells="1"/>
  <mergeCells count="13">
    <mergeCell ref="A28:A29"/>
    <mergeCell ref="B28:B29"/>
    <mergeCell ref="A30:A31"/>
    <mergeCell ref="B30:B31"/>
    <mergeCell ref="A32:A33"/>
    <mergeCell ref="B32:B33"/>
    <mergeCell ref="F1:I2"/>
    <mergeCell ref="A7:A8"/>
    <mergeCell ref="B7:B8"/>
    <mergeCell ref="A17:A18"/>
    <mergeCell ref="B17:B18"/>
    <mergeCell ref="A22:A23"/>
    <mergeCell ref="B22:B23"/>
  </mergeCells>
  <dataValidations count="1">
    <dataValidation type="list" allowBlank="1" showErrorMessage="1" sqref="G7:G34">
      <formula1>stawkaVAT</formula1>
      <formula2>0</formula2>
    </dataValidation>
  </dataValidations>
  <printOptions/>
  <pageMargins left="0.5513888888888889" right="0.6298611111111111" top="0.5680555555555555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B19">
      <selection activeCell="E34" sqref="E34"/>
    </sheetView>
  </sheetViews>
  <sheetFormatPr defaultColWidth="9.140625" defaultRowHeight="12.75"/>
  <cols>
    <col min="1" max="1" width="3.7109375" style="0" customWidth="1"/>
    <col min="2" max="2" width="50.57421875" style="0" customWidth="1"/>
    <col min="3" max="3" width="11.28125" style="0" customWidth="1"/>
    <col min="4" max="4" width="8.140625" style="0" customWidth="1"/>
    <col min="5" max="5" width="12.28125" style="0" customWidth="1"/>
    <col min="6" max="6" width="13.57421875" style="0" customWidth="1"/>
    <col min="7" max="7" width="8.57421875" style="0" customWidth="1"/>
    <col min="8" max="8" width="12.421875" style="0" customWidth="1"/>
    <col min="9" max="9" width="13.57421875" style="0" customWidth="1"/>
  </cols>
  <sheetData>
    <row r="1" spans="6:9" ht="12.75" customHeight="1">
      <c r="F1" s="99" t="s">
        <v>53</v>
      </c>
      <c r="G1" s="99"/>
      <c r="H1" s="99"/>
      <c r="I1" s="99"/>
    </row>
    <row r="2" spans="6:9" ht="12.75" customHeight="1">
      <c r="F2" s="99"/>
      <c r="G2" s="99"/>
      <c r="H2" s="99"/>
      <c r="I2" s="99"/>
    </row>
    <row r="3" ht="7.5" customHeight="1"/>
    <row r="4" spans="1:9" ht="15" customHeight="1">
      <c r="A4" s="2"/>
      <c r="B4" s="3"/>
      <c r="C4" s="2"/>
      <c r="D4" s="2"/>
      <c r="E4" s="2"/>
      <c r="F4" s="2"/>
      <c r="G4" s="2"/>
      <c r="H4" s="2"/>
      <c r="I4" s="2"/>
    </row>
    <row r="5" spans="1:9" ht="23.25" customHeight="1">
      <c r="A5" s="4"/>
      <c r="B5" s="56" t="s">
        <v>54</v>
      </c>
      <c r="C5" s="6"/>
      <c r="D5" s="6"/>
      <c r="E5" s="6"/>
      <c r="F5" s="6"/>
      <c r="G5" s="6"/>
      <c r="H5" s="6"/>
      <c r="I5" s="6"/>
    </row>
    <row r="6" spans="1:9" ht="51">
      <c r="A6" s="7" t="s">
        <v>2</v>
      </c>
      <c r="B6" s="8" t="s">
        <v>3</v>
      </c>
      <c r="C6" s="8" t="s">
        <v>4</v>
      </c>
      <c r="D6" s="8" t="s">
        <v>55</v>
      </c>
      <c r="E6" s="8" t="s">
        <v>6</v>
      </c>
      <c r="F6" s="9" t="s">
        <v>7</v>
      </c>
      <c r="G6" s="8" t="s">
        <v>8</v>
      </c>
      <c r="H6" s="9" t="s">
        <v>9</v>
      </c>
      <c r="I6" s="9" t="s">
        <v>10</v>
      </c>
    </row>
    <row r="7" spans="1:9" ht="48" customHeight="1">
      <c r="A7" s="10">
        <v>1</v>
      </c>
      <c r="B7" s="57" t="s">
        <v>56</v>
      </c>
      <c r="C7" s="58" t="s">
        <v>57</v>
      </c>
      <c r="D7" s="59">
        <v>200</v>
      </c>
      <c r="E7" s="60"/>
      <c r="F7" s="61">
        <f aca="true" t="shared" si="0" ref="F7:F25">E7*(1+G7)</f>
        <v>0</v>
      </c>
      <c r="G7" s="62"/>
      <c r="H7" s="61">
        <f aca="true" t="shared" si="1" ref="H7:H25">D7*E7</f>
        <v>0</v>
      </c>
      <c r="I7" s="61">
        <f aca="true" t="shared" si="2" ref="I7:I25">H7*(1+G7)</f>
        <v>0</v>
      </c>
    </row>
    <row r="8" spans="1:9" ht="52.5" customHeight="1">
      <c r="A8" s="10">
        <v>2</v>
      </c>
      <c r="B8" s="57" t="s">
        <v>58</v>
      </c>
      <c r="C8" s="63" t="s">
        <v>59</v>
      </c>
      <c r="D8" s="59">
        <v>250</v>
      </c>
      <c r="E8" s="60"/>
      <c r="F8" s="61">
        <f t="shared" si="0"/>
        <v>0</v>
      </c>
      <c r="G8" s="62"/>
      <c r="H8" s="61">
        <f t="shared" si="1"/>
        <v>0</v>
      </c>
      <c r="I8" s="61">
        <f t="shared" si="2"/>
        <v>0</v>
      </c>
    </row>
    <row r="9" spans="1:9" ht="40.5" customHeight="1">
      <c r="A9" s="100">
        <v>3</v>
      </c>
      <c r="B9" s="107" t="s">
        <v>60</v>
      </c>
      <c r="C9" s="64" t="s">
        <v>61</v>
      </c>
      <c r="D9" s="59">
        <v>6</v>
      </c>
      <c r="E9" s="60"/>
      <c r="F9" s="61">
        <f t="shared" si="0"/>
        <v>0</v>
      </c>
      <c r="G9" s="62"/>
      <c r="H9" s="61">
        <f t="shared" si="1"/>
        <v>0</v>
      </c>
      <c r="I9" s="61">
        <f t="shared" si="2"/>
        <v>0</v>
      </c>
    </row>
    <row r="10" spans="1:9" ht="52.5" customHeight="1">
      <c r="A10" s="100"/>
      <c r="B10" s="107"/>
      <c r="C10" s="64" t="s">
        <v>62</v>
      </c>
      <c r="D10" s="65">
        <v>50</v>
      </c>
      <c r="E10" s="60"/>
      <c r="F10" s="61">
        <f t="shared" si="0"/>
        <v>0</v>
      </c>
      <c r="G10" s="62"/>
      <c r="H10" s="61">
        <f t="shared" si="1"/>
        <v>0</v>
      </c>
      <c r="I10" s="61">
        <f t="shared" si="2"/>
        <v>0</v>
      </c>
    </row>
    <row r="11" spans="1:9" ht="32.25" customHeight="1">
      <c r="A11" s="10">
        <v>4</v>
      </c>
      <c r="B11" s="39" t="s">
        <v>63</v>
      </c>
      <c r="C11" s="58" t="s">
        <v>64</v>
      </c>
      <c r="D11" s="65">
        <v>50</v>
      </c>
      <c r="E11" s="60"/>
      <c r="F11" s="61">
        <f t="shared" si="0"/>
        <v>0</v>
      </c>
      <c r="G11" s="62"/>
      <c r="H11" s="61">
        <f t="shared" si="1"/>
        <v>0</v>
      </c>
      <c r="I11" s="61">
        <f t="shared" si="2"/>
        <v>0</v>
      </c>
    </row>
    <row r="12" spans="1:9" ht="69" customHeight="1">
      <c r="A12" s="10">
        <v>5</v>
      </c>
      <c r="B12" s="39" t="s">
        <v>65</v>
      </c>
      <c r="C12" s="58" t="s">
        <v>66</v>
      </c>
      <c r="D12" s="65">
        <v>70</v>
      </c>
      <c r="E12" s="60"/>
      <c r="F12" s="61">
        <f t="shared" si="0"/>
        <v>0</v>
      </c>
      <c r="G12" s="62"/>
      <c r="H12" s="61">
        <f t="shared" si="1"/>
        <v>0</v>
      </c>
      <c r="I12" s="61">
        <f t="shared" si="2"/>
        <v>0</v>
      </c>
    </row>
    <row r="13" spans="1:9" ht="80.25" customHeight="1">
      <c r="A13" s="10">
        <v>6</v>
      </c>
      <c r="B13" s="66" t="s">
        <v>67</v>
      </c>
      <c r="C13" s="67" t="s">
        <v>22</v>
      </c>
      <c r="D13" s="65">
        <v>250</v>
      </c>
      <c r="E13" s="60"/>
      <c r="F13" s="61">
        <f t="shared" si="0"/>
        <v>0</v>
      </c>
      <c r="G13" s="62"/>
      <c r="H13" s="61">
        <f t="shared" si="1"/>
        <v>0</v>
      </c>
      <c r="I13" s="61">
        <f t="shared" si="2"/>
        <v>0</v>
      </c>
    </row>
    <row r="14" spans="1:9" ht="69.75" customHeight="1">
      <c r="A14" s="10">
        <v>7</v>
      </c>
      <c r="B14" s="66" t="s">
        <v>68</v>
      </c>
      <c r="C14" s="67" t="s">
        <v>22</v>
      </c>
      <c r="D14" s="65">
        <v>220</v>
      </c>
      <c r="E14" s="60"/>
      <c r="F14" s="61">
        <f t="shared" si="0"/>
        <v>0</v>
      </c>
      <c r="G14" s="62"/>
      <c r="H14" s="61">
        <f t="shared" si="1"/>
        <v>0</v>
      </c>
      <c r="I14" s="61">
        <f t="shared" si="2"/>
        <v>0</v>
      </c>
    </row>
    <row r="15" spans="1:9" ht="93.75" customHeight="1">
      <c r="A15" s="10">
        <v>8</v>
      </c>
      <c r="B15" s="66" t="s">
        <v>69</v>
      </c>
      <c r="C15" s="67" t="s">
        <v>22</v>
      </c>
      <c r="D15" s="65">
        <v>250</v>
      </c>
      <c r="E15" s="60"/>
      <c r="F15" s="61">
        <f t="shared" si="0"/>
        <v>0</v>
      </c>
      <c r="G15" s="62"/>
      <c r="H15" s="61">
        <f t="shared" si="1"/>
        <v>0</v>
      </c>
      <c r="I15" s="61">
        <f t="shared" si="2"/>
        <v>0</v>
      </c>
    </row>
    <row r="16" spans="1:9" ht="40.5" customHeight="1">
      <c r="A16" s="10">
        <v>9</v>
      </c>
      <c r="B16" s="68" t="s">
        <v>70</v>
      </c>
      <c r="C16" s="67" t="s">
        <v>22</v>
      </c>
      <c r="D16" s="65">
        <v>220</v>
      </c>
      <c r="E16" s="60"/>
      <c r="F16" s="61">
        <f t="shared" si="0"/>
        <v>0</v>
      </c>
      <c r="G16" s="62"/>
      <c r="H16" s="61">
        <f t="shared" si="1"/>
        <v>0</v>
      </c>
      <c r="I16" s="61">
        <f t="shared" si="2"/>
        <v>0</v>
      </c>
    </row>
    <row r="17" spans="1:9" ht="46.5" customHeight="1">
      <c r="A17" s="10">
        <v>10</v>
      </c>
      <c r="B17" s="57" t="s">
        <v>71</v>
      </c>
      <c r="C17" s="65" t="s">
        <v>72</v>
      </c>
      <c r="D17" s="65">
        <v>40</v>
      </c>
      <c r="E17" s="60"/>
      <c r="F17" s="61">
        <f t="shared" si="0"/>
        <v>0</v>
      </c>
      <c r="G17" s="62"/>
      <c r="H17" s="61">
        <f t="shared" si="1"/>
        <v>0</v>
      </c>
      <c r="I17" s="61">
        <f t="shared" si="2"/>
        <v>0</v>
      </c>
    </row>
    <row r="18" spans="1:9" ht="33" customHeight="1">
      <c r="A18" s="10">
        <v>11</v>
      </c>
      <c r="B18" s="39" t="s">
        <v>73</v>
      </c>
      <c r="C18" s="65" t="s">
        <v>29</v>
      </c>
      <c r="D18" s="59">
        <v>8</v>
      </c>
      <c r="E18" s="60"/>
      <c r="F18" s="61">
        <f t="shared" si="0"/>
        <v>0</v>
      </c>
      <c r="G18" s="62"/>
      <c r="H18" s="61">
        <f t="shared" si="1"/>
        <v>0</v>
      </c>
      <c r="I18" s="61">
        <f t="shared" si="2"/>
        <v>0</v>
      </c>
    </row>
    <row r="19" spans="1:9" ht="59.25" customHeight="1">
      <c r="A19" s="100">
        <v>12</v>
      </c>
      <c r="B19" s="39" t="s">
        <v>74</v>
      </c>
      <c r="C19" s="58" t="s">
        <v>75</v>
      </c>
      <c r="D19" s="59">
        <v>20</v>
      </c>
      <c r="E19" s="60"/>
      <c r="F19" s="61">
        <f t="shared" si="0"/>
        <v>0</v>
      </c>
      <c r="G19" s="62"/>
      <c r="H19" s="61">
        <f t="shared" si="1"/>
        <v>0</v>
      </c>
      <c r="I19" s="61">
        <f t="shared" si="2"/>
        <v>0</v>
      </c>
    </row>
    <row r="20" spans="1:9" ht="17.25" customHeight="1">
      <c r="A20" s="100"/>
      <c r="B20" s="39" t="s">
        <v>76</v>
      </c>
      <c r="C20" s="69" t="s">
        <v>77</v>
      </c>
      <c r="D20" s="59">
        <v>5</v>
      </c>
      <c r="E20" s="60"/>
      <c r="F20" s="61">
        <f t="shared" si="0"/>
        <v>0</v>
      </c>
      <c r="G20" s="62"/>
      <c r="H20" s="61">
        <f t="shared" si="1"/>
        <v>0</v>
      </c>
      <c r="I20" s="61">
        <f t="shared" si="2"/>
        <v>0</v>
      </c>
    </row>
    <row r="21" spans="1:9" ht="75.75" customHeight="1">
      <c r="A21" s="100">
        <v>13</v>
      </c>
      <c r="B21" s="40" t="s">
        <v>78</v>
      </c>
      <c r="C21" s="58" t="s">
        <v>29</v>
      </c>
      <c r="D21" s="59">
        <v>30</v>
      </c>
      <c r="E21" s="60"/>
      <c r="F21" s="61">
        <f t="shared" si="0"/>
        <v>0</v>
      </c>
      <c r="G21" s="62"/>
      <c r="H21" s="61">
        <f t="shared" si="1"/>
        <v>0</v>
      </c>
      <c r="I21" s="61">
        <f t="shared" si="2"/>
        <v>0</v>
      </c>
    </row>
    <row r="22" spans="1:9" ht="15.75" customHeight="1">
      <c r="A22" s="100"/>
      <c r="B22" s="70" t="s">
        <v>79</v>
      </c>
      <c r="C22" s="71" t="s">
        <v>80</v>
      </c>
      <c r="D22" s="72">
        <v>8</v>
      </c>
      <c r="E22" s="60"/>
      <c r="F22" s="61">
        <f t="shared" si="0"/>
        <v>0</v>
      </c>
      <c r="G22" s="62"/>
      <c r="H22" s="61">
        <f t="shared" si="1"/>
        <v>0</v>
      </c>
      <c r="I22" s="61">
        <f t="shared" si="2"/>
        <v>0</v>
      </c>
    </row>
    <row r="23" spans="1:9" ht="51" customHeight="1">
      <c r="A23" s="100">
        <v>14</v>
      </c>
      <c r="B23" s="108" t="s">
        <v>81</v>
      </c>
      <c r="C23" s="58" t="s">
        <v>29</v>
      </c>
      <c r="D23" s="65">
        <v>50</v>
      </c>
      <c r="E23" s="60"/>
      <c r="F23" s="61">
        <f t="shared" si="0"/>
        <v>0</v>
      </c>
      <c r="G23" s="62"/>
      <c r="H23" s="61">
        <f t="shared" si="1"/>
        <v>0</v>
      </c>
      <c r="I23" s="61">
        <f t="shared" si="2"/>
        <v>0</v>
      </c>
    </row>
    <row r="24" spans="1:9" ht="54.75" customHeight="1">
      <c r="A24" s="100"/>
      <c r="B24" s="108"/>
      <c r="C24" s="116" t="s">
        <v>35</v>
      </c>
      <c r="D24" s="65">
        <v>12</v>
      </c>
      <c r="E24" s="60"/>
      <c r="F24" s="61">
        <f t="shared" si="0"/>
        <v>0</v>
      </c>
      <c r="G24" s="62"/>
      <c r="H24" s="61">
        <f t="shared" si="1"/>
        <v>0</v>
      </c>
      <c r="I24" s="61">
        <f t="shared" si="2"/>
        <v>0</v>
      </c>
    </row>
    <row r="25" spans="1:9" ht="33.75" customHeight="1">
      <c r="A25" s="10">
        <v>15</v>
      </c>
      <c r="B25" s="115" t="s">
        <v>82</v>
      </c>
      <c r="C25" s="117" t="s">
        <v>83</v>
      </c>
      <c r="D25" s="64">
        <v>1300</v>
      </c>
      <c r="E25" s="60"/>
      <c r="F25" s="61">
        <f t="shared" si="0"/>
        <v>0</v>
      </c>
      <c r="G25" s="62"/>
      <c r="H25" s="61">
        <f t="shared" si="1"/>
        <v>0</v>
      </c>
      <c r="I25" s="61">
        <f t="shared" si="2"/>
        <v>0</v>
      </c>
    </row>
    <row r="26" spans="1:9" ht="20.25" customHeight="1">
      <c r="A26" s="52"/>
      <c r="B26" s="73"/>
      <c r="C26" s="74"/>
      <c r="D26" s="74"/>
      <c r="E26" s="75"/>
      <c r="F26" s="76"/>
      <c r="G26" s="77" t="s">
        <v>52</v>
      </c>
      <c r="H26" s="78">
        <f>SUM(H7:H25)</f>
        <v>0</v>
      </c>
      <c r="I26" s="78">
        <f>SUM(I7:I25)</f>
        <v>0</v>
      </c>
    </row>
    <row r="28" spans="7:9" ht="12.75">
      <c r="G28" s="97"/>
      <c r="H28" s="98"/>
      <c r="I28" s="98"/>
    </row>
  </sheetData>
  <sheetProtection selectLockedCells="1" selectUnlockedCells="1"/>
  <mergeCells count="7">
    <mergeCell ref="F1:I2"/>
    <mergeCell ref="A9:A10"/>
    <mergeCell ref="B9:B10"/>
    <mergeCell ref="A19:A20"/>
    <mergeCell ref="A21:A22"/>
    <mergeCell ref="A23:A24"/>
    <mergeCell ref="B23:B24"/>
  </mergeCells>
  <printOptions/>
  <pageMargins left="0.6298611111111111" right="0.6298611111111111" top="0.9604166666666667" bottom="0.873611111111111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5" max="5" width="9.00390625" style="0" customWidth="1"/>
    <col min="6" max="6" width="13.57421875" style="0" customWidth="1"/>
    <col min="7" max="7" width="13.421875" style="0" customWidth="1"/>
    <col min="8" max="8" width="9.00390625" style="0" customWidth="1"/>
    <col min="9" max="9" width="10.57421875" style="0" customWidth="1"/>
    <col min="10" max="10" width="11.00390625" style="0" customWidth="1"/>
  </cols>
  <sheetData>
    <row r="1" spans="7:10" ht="12.75">
      <c r="G1" s="99" t="s">
        <v>84</v>
      </c>
      <c r="H1" s="99"/>
      <c r="I1" s="99"/>
      <c r="J1" s="99"/>
    </row>
    <row r="2" spans="7:10" ht="12.75">
      <c r="G2" s="99"/>
      <c r="H2" s="99"/>
      <c r="I2" s="99"/>
      <c r="J2" s="9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7" customHeight="1">
      <c r="A5" s="4"/>
      <c r="B5" s="79" t="s">
        <v>85</v>
      </c>
      <c r="C5" s="79"/>
      <c r="D5" s="6"/>
      <c r="E5" s="6"/>
      <c r="F5" s="6"/>
      <c r="G5" s="6"/>
      <c r="H5" s="6"/>
      <c r="I5" s="6"/>
      <c r="J5" s="6"/>
    </row>
    <row r="6" spans="1:10" ht="51.75" customHeight="1">
      <c r="A6" s="80" t="s">
        <v>86</v>
      </c>
      <c r="B6" s="81" t="s">
        <v>3</v>
      </c>
      <c r="C6" s="8" t="s">
        <v>87</v>
      </c>
      <c r="D6" s="8" t="s">
        <v>4</v>
      </c>
      <c r="E6" s="8" t="s">
        <v>55</v>
      </c>
      <c r="F6" s="8" t="s">
        <v>88</v>
      </c>
      <c r="G6" s="9" t="s">
        <v>89</v>
      </c>
      <c r="H6" s="8" t="s">
        <v>8</v>
      </c>
      <c r="I6" s="9" t="s">
        <v>9</v>
      </c>
      <c r="J6" s="9" t="s">
        <v>10</v>
      </c>
    </row>
    <row r="7" spans="1:10" ht="92.25" customHeight="1">
      <c r="A7" s="10">
        <v>1</v>
      </c>
      <c r="B7" s="82" t="s">
        <v>90</v>
      </c>
      <c r="C7" s="83"/>
      <c r="D7" s="84" t="s">
        <v>91</v>
      </c>
      <c r="E7" s="85">
        <v>320</v>
      </c>
      <c r="F7" s="14"/>
      <c r="G7" s="15">
        <f>ROUND(F7*(1+H7),2)</f>
        <v>0</v>
      </c>
      <c r="H7" s="16"/>
      <c r="I7" s="15">
        <f>(ROUND(F7*E7,2))</f>
        <v>0</v>
      </c>
      <c r="J7" s="15">
        <f>ROUND(I7*(1+H7),2)</f>
        <v>0</v>
      </c>
    </row>
    <row r="8" spans="1:10" ht="91.5" customHeight="1">
      <c r="A8" s="10">
        <v>2</v>
      </c>
      <c r="B8" s="82" t="s">
        <v>92</v>
      </c>
      <c r="C8" s="86"/>
      <c r="D8" s="87" t="s">
        <v>91</v>
      </c>
      <c r="E8" s="88">
        <v>1560</v>
      </c>
      <c r="F8" s="89"/>
      <c r="G8" s="90">
        <f>ROUND(F8*(1+H8),2)</f>
        <v>0</v>
      </c>
      <c r="H8" s="16"/>
      <c r="I8" s="90">
        <f>(ROUND(F8*E8,2))</f>
        <v>0</v>
      </c>
      <c r="J8" s="90">
        <f>ROUND(I8*(1+H8),2)</f>
        <v>0</v>
      </c>
    </row>
    <row r="9" spans="1:10" ht="130.5" customHeight="1">
      <c r="A9" s="10">
        <v>3</v>
      </c>
      <c r="B9" s="91" t="s">
        <v>93</v>
      </c>
      <c r="C9" s="86"/>
      <c r="D9" s="87" t="s">
        <v>94</v>
      </c>
      <c r="E9" s="88">
        <v>36</v>
      </c>
      <c r="F9" s="89"/>
      <c r="G9" s="90">
        <f>ROUND(F9*(1+H9),2)</f>
        <v>0</v>
      </c>
      <c r="H9" s="16"/>
      <c r="I9" s="90">
        <f>(ROUND(F9*E9,2))</f>
        <v>0</v>
      </c>
      <c r="J9" s="90">
        <f>ROUND(I9*(1+H9),2)</f>
        <v>0</v>
      </c>
    </row>
    <row r="10" spans="1:10" ht="12.75">
      <c r="A10" s="52"/>
      <c r="B10" s="92"/>
      <c r="C10" s="93"/>
      <c r="D10" s="41"/>
      <c r="E10" s="41"/>
      <c r="F10" s="14"/>
      <c r="G10" s="15"/>
      <c r="H10" s="94" t="s">
        <v>52</v>
      </c>
      <c r="I10" s="95">
        <f>SUM(I7:I9)</f>
        <v>0</v>
      </c>
      <c r="J10" s="95">
        <f>SUM(J7:J9)</f>
        <v>0</v>
      </c>
    </row>
    <row r="11" ht="12.75">
      <c r="B11" s="96"/>
    </row>
    <row r="12" spans="2:10" ht="12.75">
      <c r="B12" s="96"/>
      <c r="H12" s="97"/>
      <c r="I12" s="98"/>
      <c r="J12" s="98"/>
    </row>
    <row r="13" ht="12.75">
      <c r="B13" s="96"/>
    </row>
    <row r="14" ht="12.75">
      <c r="B14" s="92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8">
      <formula1>"#NAZWA?"</formula1>
    </dataValidation>
  </dataValidations>
  <printOptions/>
  <pageMargins left="0.7875" right="0.7875" top="0.7875" bottom="0.78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2015-01-07T11:11:43Z</dcterms:modified>
  <cp:category/>
  <cp:version/>
  <cp:contentType/>
  <cp:contentStatus/>
</cp:coreProperties>
</file>